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it-vinog\OneDrive - Finanšu ministrija\Darbvirsma\EULEVOTO\"/>
    </mc:Choice>
  </mc:AlternateContent>
  <xr:revisionPtr revIDLastSave="0" documentId="13_ncr:1_{8523C3E4-58A4-4BEB-A887-9F061F3F4D9E}" xr6:coauthVersionLast="47" xr6:coauthVersionMax="47" xr10:uidLastSave="{00000000-0000-0000-0000-000000000000}"/>
  <workbookProtection workbookAlgorithmName="SHA-512" workbookHashValue="O3k1hs+2dmMmnJGU4bTlcaBAJ1u/RzvmAYV4KULwQlmhNajnN2Th7qHcEdhVP/EGFb8Pu7YRJNavWgsp1fssBg==" workbookSaltValue="oVo/oEqhBC4UV7X081Q1pA==" workbookSpinCount="100000" lockStructure="1"/>
  <bookViews>
    <workbookView xWindow="-108" yWindow="-108" windowWidth="23256" windowHeight="12456" xr2:uid="{25B553D3-8DBC-483C-A0E5-6082C0D7B638}"/>
  </bookViews>
  <sheets>
    <sheet name="Eulevoto 2023" sheetId="1" r:id="rId1"/>
    <sheet name="Sheet2" sheetId="2" state="hidden" r:id="rId2"/>
  </sheets>
  <definedNames>
    <definedName name="_xlnm.Print_Area" localSheetId="0">'Eulevoto 2023'!$C$6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40" i="1" l="1"/>
  <c r="C17" i="1" a="1"/>
  <c r="C17" i="1" s="1"/>
  <c r="L17" i="1" s="1"/>
  <c r="H17" i="1" a="1"/>
  <c r="H17" i="1" s="1"/>
  <c r="H18" i="1" a="1"/>
  <c r="H18" i="1" s="1"/>
  <c r="H19" i="1" a="1"/>
  <c r="H19" i="1" s="1"/>
  <c r="H20" i="1" a="1"/>
  <c r="H20" i="1" s="1"/>
  <c r="H21" i="1" a="1"/>
  <c r="H21" i="1" s="1"/>
  <c r="H22" i="1" a="1"/>
  <c r="H22" i="1" s="1"/>
  <c r="H23" i="1" a="1"/>
  <c r="H23" i="1" s="1"/>
  <c r="C24" i="1" a="1"/>
  <c r="C24" i="1" s="1"/>
  <c r="H24" i="1" a="1"/>
  <c r="H24" i="1" s="1"/>
  <c r="H25" i="1" a="1"/>
  <c r="H25" i="1" s="1"/>
  <c r="C26" i="1" a="1"/>
  <c r="C26" i="1" s="1"/>
  <c r="H26" i="1" a="1"/>
  <c r="H26" i="1" s="1"/>
  <c r="H27" i="1" a="1"/>
  <c r="H27" i="1" s="1"/>
  <c r="C28" i="1" a="1"/>
  <c r="C28" i="1" s="1"/>
  <c r="H28" i="1" a="1"/>
  <c r="H28" i="1" s="1"/>
  <c r="C29" i="1" a="1"/>
  <c r="C29" i="1" s="1"/>
  <c r="H29" i="1" a="1"/>
  <c r="H29" i="1" s="1"/>
  <c r="H30" i="1" a="1"/>
  <c r="H30" i="1" s="1"/>
  <c r="H16" i="1" a="1"/>
  <c r="H16" i="1" s="1"/>
  <c r="B10" i="2"/>
  <c r="B12" i="2" s="1"/>
  <c r="C10" i="1" s="1"/>
  <c r="C16" i="1" s="1" a="1"/>
  <c r="C16" i="1" s="1"/>
  <c r="L16" i="1" l="1"/>
  <c r="C30" i="1" a="1"/>
  <c r="C30" i="1" s="1"/>
  <c r="L30" i="1" s="1"/>
  <c r="L29" i="1"/>
  <c r="L28" i="1"/>
  <c r="C27" i="1" a="1"/>
  <c r="C27" i="1" s="1"/>
  <c r="L27" i="1" s="1"/>
  <c r="L26" i="1"/>
  <c r="C25" i="1" a="1"/>
  <c r="C25" i="1" s="1"/>
  <c r="L25" i="1" s="1"/>
  <c r="L24" i="1"/>
  <c r="C23" i="1" a="1"/>
  <c r="C23" i="1" s="1"/>
  <c r="L23" i="1" s="1"/>
  <c r="C22" i="1" a="1"/>
  <c r="C22" i="1" s="1"/>
  <c r="L22" i="1" s="1"/>
  <c r="C21" i="1" a="1"/>
  <c r="C21" i="1" s="1"/>
  <c r="L21" i="1" s="1"/>
  <c r="C20" i="1" a="1"/>
  <c r="C20" i="1" s="1"/>
  <c r="L20" i="1" s="1"/>
  <c r="C19" i="1" a="1"/>
  <c r="C19" i="1" s="1"/>
  <c r="L19" i="1" s="1"/>
  <c r="C18" i="1" a="1"/>
  <c r="C18" i="1" s="1"/>
  <c r="L18" i="1" s="1"/>
  <c r="L3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<sst xmlns="http://schemas.openxmlformats.org/spreadsheetml/2006/main" count="141" uniqueCount="65">
  <si>
    <t>First choice level</t>
  </si>
  <si>
    <t>A</t>
  </si>
  <si>
    <t>Second choice level</t>
  </si>
  <si>
    <t>Levels</t>
  </si>
  <si>
    <t>B</t>
  </si>
  <si>
    <t>C</t>
  </si>
  <si>
    <t>-</t>
  </si>
  <si>
    <t>Choice</t>
  </si>
  <si>
    <t>Player:</t>
  </si>
  <si>
    <t>Guest:</t>
  </si>
  <si>
    <t>Brunch:</t>
  </si>
  <si>
    <t>Hosted housing:</t>
  </si>
  <si>
    <t>Select</t>
  </si>
  <si>
    <t>Early bird registration</t>
  </si>
  <si>
    <t>Today</t>
  </si>
  <si>
    <t>Earlybird deadline</t>
  </si>
  <si>
    <t>Early bird active</t>
  </si>
  <si>
    <t>not early bird</t>
  </si>
  <si>
    <t>Player/Guest</t>
  </si>
  <si>
    <t>Registration cost</t>
  </si>
  <si>
    <t>First name</t>
  </si>
  <si>
    <t>Last name</t>
  </si>
  <si>
    <t>Brunch?</t>
  </si>
  <si>
    <t>Hosted housing?</t>
  </si>
  <si>
    <t>Full residential address</t>
  </si>
  <si>
    <t>Total</t>
  </si>
  <si>
    <t>Player</t>
  </si>
  <si>
    <t>Guest</t>
  </si>
  <si>
    <t>Yes</t>
  </si>
  <si>
    <t>No</t>
  </si>
  <si>
    <t>Vegan</t>
  </si>
  <si>
    <t>Vegetarian</t>
  </si>
  <si>
    <t>Euro (Brunch)</t>
  </si>
  <si>
    <t>Nr.</t>
  </si>
  <si>
    <t>Total amount:</t>
  </si>
  <si>
    <t>Payment details</t>
  </si>
  <si>
    <t>Account holder:</t>
  </si>
  <si>
    <t>ATTENTION!</t>
  </si>
  <si>
    <t>Vegetarian/
Vegan</t>
  </si>
  <si>
    <t>Name of team:</t>
  </si>
  <si>
    <t>Name of captain:</t>
  </si>
  <si>
    <t>City, country:</t>
  </si>
  <si>
    <t>E-mail captain:</t>
  </si>
  <si>
    <t>Money transfer costs are not included, so when transferring money, make sure to choose the option 'All coss to be paid by sender' and NOT 'by beneficiary'!</t>
  </si>
  <si>
    <t>E-mail address or phone number</t>
  </si>
  <si>
    <t>Registration number:</t>
  </si>
  <si>
    <t>LV37RIKO0002930235288</t>
  </si>
  <si>
    <t>RIKOLV2X</t>
  </si>
  <si>
    <t>IBAN:</t>
  </si>
  <si>
    <t>SWIFT:</t>
  </si>
  <si>
    <t>Subject:</t>
  </si>
  <si>
    <t>REGISTRATION FORM -Riga Volleyball tournament 07.04.2023. - 10.04.2023.</t>
  </si>
  <si>
    <t>(includes  tournament, lunch (2 days), party)</t>
  </si>
  <si>
    <t>(on monday)</t>
  </si>
  <si>
    <t>(approximate pricing. Only few hosted housing options are available. If you choose YES for need of Hosted housing, our team will contact your team about options and prices, so no payment for hosted housing included)</t>
  </si>
  <si>
    <t>!Registration limit: 21 teams!</t>
  </si>
  <si>
    <t>Early bird price until 31.12.2022.</t>
  </si>
  <si>
    <t>Price after 31.12.2022.</t>
  </si>
  <si>
    <r>
      <t>Please transfer the total amount</t>
    </r>
    <r>
      <rPr>
        <b/>
        <sz val="11"/>
        <color rgb="FFFF0000"/>
        <rFont val="Calibri"/>
        <family val="2"/>
        <charset val="186"/>
        <scheme val="minor"/>
      </rPr>
      <t xml:space="preserve"> </t>
    </r>
    <r>
      <rPr>
        <b/>
        <u/>
        <sz val="11"/>
        <color rgb="FFFF0000"/>
        <rFont val="Calibri"/>
        <family val="2"/>
        <charset val="186"/>
        <scheme val="minor"/>
      </rPr>
      <t>7 days after sending your registration form</t>
    </r>
    <r>
      <rPr>
        <sz val="11"/>
        <color theme="3"/>
        <rFont val="Calibri"/>
        <family val="2"/>
        <scheme val="minor"/>
      </rPr>
      <t>. Please transfer money to the bank account provided below</t>
    </r>
  </si>
  <si>
    <t>Deadline for registration: 28.02.2023. Early Bird price until 31.12.2022. price calculated automatically in this form</t>
  </si>
  <si>
    <t>(includes cheering, lunch (2 days), party)</t>
  </si>
  <si>
    <t>Biedrība "SE"</t>
  </si>
  <si>
    <t>Bank name:</t>
  </si>
  <si>
    <t>Luminor Bank</t>
  </si>
  <si>
    <t>Nosaukums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</si>
</sst>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2]\ * #,##0.00_);_([$€-2]\ * \(#,##0.00\);_([$€-2]\ * &quot;-&quot;??_);_(@_)"/>
    <numFmt numFmtId="165" formatCode="_-[$€-2]\ * #,##0.00_-;\-[$€-2]\ * #,##0.00_-;_-[$€-2]\ * &quot;-&quot;??_-;_-@_-"/>
  </numFmts>
  <fonts count="21" x14ac:knownFonts="1">
    <font>
      <sz val="11"/>
      <color theme="1"/>
      <name val="Calibri"/>
      <family val="2"/>
      <scheme val="minor"/>
    </font>
    <font>
      <sz val="18"/>
      <color theme="3"/>
      <name val="Calibri Light"/>
      <family val="2"/>
      <scheme val="major"/>
    </font>
    <font>
      <b/>
      <sz val="11"/>
      <color theme="3"/>
      <name val="Calibri"/>
      <family val="2"/>
      <scheme val="minor"/>
    </font>
    <font>
      <sz val="11"/>
      <color rgb="FFFF0000"/>
      <name val="Calibri"/>
      <family val="2"/>
      <scheme val="minor"/>
    </font>
    <font>
      <sz val="11"/>
      <color theme="0"/>
      <name val="Calibri"/>
      <family val="2"/>
      <scheme val="minor"/>
    </font>
    <font>
      <sz val="10"/>
      <color theme="1"/>
      <name val="Arial"/>
      <family val="2"/>
      <charset val="186"/>
    </font>
    <font>
      <sz val="11"/>
      <color rgb="FF000000"/>
      <name val="Inconsolata"/>
      <charset val="186"/>
    </font>
    <font>
      <sz val="10"/>
      <color theme="0"/>
      <name val="Arial"/>
      <family val="2"/>
      <charset val="186"/>
    </font>
    <font>
      <sz val="15"/>
      <color theme="0"/>
      <name val="Calibri"/>
      <family val="2"/>
      <scheme val="minor"/>
    </font>
    <font>
      <b/>
      <sz val="24"/>
      <color theme="3"/>
      <name val="Calibri Light"/>
      <family val="2"/>
      <scheme val="major"/>
    </font>
    <font>
      <b/>
      <sz val="24"/>
      <color theme="1"/>
      <name val="Calibri"/>
      <family val="2"/>
      <scheme val="minor"/>
    </font>
    <font>
      <sz val="10"/>
      <color theme="3"/>
      <name val="Arial"/>
      <family val="2"/>
      <charset val="186"/>
    </font>
    <font>
      <sz val="11"/>
      <color theme="3"/>
      <name val="Calibri"/>
      <family val="2"/>
      <scheme val="minor"/>
    </font>
    <font>
      <sz val="8"/>
      <color theme="3"/>
      <name val="Calibri"/>
      <family val="2"/>
      <scheme val="minor"/>
    </font>
    <font>
      <b/>
      <sz val="10"/>
      <color theme="3"/>
      <name val="Arial"/>
      <family val="2"/>
      <charset val="186"/>
    </font>
    <font>
      <sz val="14"/>
      <color theme="3"/>
      <name val="Calibri"/>
      <family val="2"/>
      <scheme val="minor"/>
    </font>
    <font>
      <b/>
      <sz val="11"/>
      <color theme="3"/>
      <name val="Calibri"/>
      <family val="2"/>
      <charset val="186"/>
      <scheme val="minor"/>
    </font>
    <font>
      <b/>
      <sz val="11"/>
      <color rgb="FFFF0000"/>
      <name val="Calibri"/>
      <family val="2"/>
      <charset val="186"/>
      <scheme val="minor"/>
    </font>
    <font>
      <b/>
      <u/>
      <sz val="11"/>
      <color rgb="FFFF0000"/>
      <name val="Calibri"/>
      <family val="2"/>
      <charset val="186"/>
      <scheme val="minor"/>
    </font>
    <font>
      <u/>
      <sz val="11"/>
      <color theme="10"/>
      <name val="Calibri"/>
      <family val="2"/>
      <scheme val="minor"/>
    </font>
    <font>
      <sz val="24"/>
      <color theme="3"/>
      <name val="Calibri Light"/>
      <family val="2"/>
      <charset val="186"/>
      <scheme val="major"/>
    </font>
  </fonts>
  <fills count="3">
    <fill>
      <patternFill patternType="none"/>
    </fill>
    <fill>
      <patternFill patternType="gray125"/>
    </fill>
    <fill>
      <patternFill patternType="solid">
        <fgColor rgb="FFFF0000"/>
        <bgColor indexed="64"/>
      </patternFill>
    </fill>
  </fills>
  <borders count="9">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ck">
        <color rgb="FFFF0000"/>
      </bottom>
      <diagonal/>
    </border>
  </borders>
  <cellStyleXfs count="4">
    <xf numFmtId="0" fontId="0" fillId="0" borderId="0"/>
    <xf numFmtId="0" fontId="1" fillId="0" borderId="0" applyNumberFormat="0" applyFill="0" applyBorder="0" applyAlignment="0" applyProtection="0"/>
    <xf numFmtId="0" fontId="3" fillId="0" borderId="0" applyNumberFormat="0" applyFill="0" applyBorder="0" applyAlignment="0" applyProtection="0"/>
    <xf numFmtId="0" fontId="19" fillId="0" borderId="0" applyNumberFormat="0" applyFill="0" applyBorder="0" applyAlignment="0" applyProtection="0"/>
  </cellStyleXfs>
  <cellXfs count="49">
    <xf numFmtId="0" fontId="0" fillId="0" borderId="0" xfId="0"/>
    <xf numFmtId="0" fontId="5" fillId="0" borderId="1" xfId="0" applyFont="1" applyBorder="1" applyAlignment="1">
      <alignment wrapText="1"/>
    </xf>
    <xf numFmtId="0" fontId="5" fillId="0" borderId="2" xfId="0" applyFont="1" applyFill="1" applyBorder="1" applyAlignment="1">
      <alignment wrapText="1"/>
    </xf>
    <xf numFmtId="0" fontId="6" fillId="0" borderId="0" xfId="0" applyFont="1"/>
    <xf numFmtId="164" fontId="0" fillId="0" borderId="0" xfId="0" applyNumberFormat="1"/>
    <xf numFmtId="0" fontId="5" fillId="0" borderId="0" xfId="0" applyFont="1" applyFill="1" applyBorder="1" applyAlignment="1">
      <alignment wrapText="1"/>
    </xf>
    <xf numFmtId="14" fontId="0" fillId="0" borderId="0" xfId="0" applyNumberFormat="1"/>
    <xf numFmtId="0" fontId="7" fillId="0" borderId="0" xfId="0" applyFont="1"/>
    <xf numFmtId="0" fontId="1" fillId="0" borderId="0" xfId="1"/>
    <xf numFmtId="0" fontId="8" fillId="2" borderId="0" xfId="2" applyFont="1" applyFill="1" applyAlignment="1">
      <alignment horizontal="centerContinuous"/>
    </xf>
    <xf numFmtId="0" fontId="8" fillId="2" borderId="0" xfId="0" applyFont="1" applyFill="1" applyAlignment="1">
      <alignment horizontal="centerContinuous"/>
    </xf>
    <xf numFmtId="0" fontId="9" fillId="0" borderId="0" xfId="1" applyFont="1" applyFill="1" applyAlignment="1">
      <alignment horizontal="centerContinuous" vertical="center"/>
    </xf>
    <xf numFmtId="0" fontId="9" fillId="0" borderId="0" xfId="1" applyFont="1" applyAlignment="1">
      <alignment horizontal="centerContinuous" vertical="center"/>
    </xf>
    <xf numFmtId="0" fontId="10" fillId="0" borderId="0" xfId="0" applyFont="1" applyAlignment="1">
      <alignment horizontal="centerContinuous" vertical="center"/>
    </xf>
    <xf numFmtId="0" fontId="11" fillId="0" borderId="0" xfId="0" applyFont="1" applyAlignment="1">
      <alignment wrapText="1"/>
    </xf>
    <xf numFmtId="0" fontId="11" fillId="0" borderId="0" xfId="0" applyFont="1"/>
    <xf numFmtId="164" fontId="12" fillId="0" borderId="0" xfId="0" applyNumberFormat="1" applyFont="1"/>
    <xf numFmtId="0" fontId="13" fillId="0" borderId="0" xfId="0" applyFont="1"/>
    <xf numFmtId="0" fontId="12" fillId="0" borderId="0" xfId="0" applyFont="1"/>
    <xf numFmtId="0" fontId="2" fillId="0" borderId="3" xfId="0" applyFont="1" applyBorder="1"/>
    <xf numFmtId="0" fontId="14" fillId="0" borderId="3" xfId="0" applyFont="1" applyBorder="1"/>
    <xf numFmtId="0" fontId="2" fillId="0" borderId="3" xfId="0" applyFont="1" applyBorder="1" applyAlignment="1">
      <alignment wrapText="1"/>
    </xf>
    <xf numFmtId="0" fontId="12" fillId="0" borderId="3" xfId="0" applyFont="1" applyBorder="1"/>
    <xf numFmtId="164" fontId="12" fillId="0" borderId="3" xfId="0" applyNumberFormat="1" applyFont="1" applyBorder="1"/>
    <xf numFmtId="0" fontId="2" fillId="0" borderId="6" xfId="0" applyFont="1" applyBorder="1"/>
    <xf numFmtId="0" fontId="4" fillId="2" borderId="0" xfId="2" applyFont="1" applyFill="1" applyAlignment="1">
      <alignment horizontal="centerContinuous"/>
    </xf>
    <xf numFmtId="0" fontId="12" fillId="2" borderId="0" xfId="0" applyFont="1" applyFill="1" applyAlignment="1">
      <alignment horizontal="centerContinuous"/>
    </xf>
    <xf numFmtId="0" fontId="0" fillId="2" borderId="0" xfId="0" applyFill="1" applyAlignment="1">
      <alignment horizontal="centerContinuous"/>
    </xf>
    <xf numFmtId="0" fontId="16" fillId="0" borderId="0" xfId="0" applyFont="1"/>
    <xf numFmtId="0" fontId="20" fillId="0" borderId="0" xfId="1" applyFont="1" applyAlignment="1">
      <alignment horizontal="centerContinuous" vertical="center"/>
    </xf>
    <xf numFmtId="0" fontId="12" fillId="0" borderId="3" xfId="0" applyFont="1" applyBorder="1" applyProtection="1">
      <protection locked="0"/>
    </xf>
    <xf numFmtId="0" fontId="5" fillId="0" borderId="3" xfId="0" applyFont="1" applyBorder="1" applyProtection="1">
      <protection locked="0"/>
    </xf>
    <xf numFmtId="0" fontId="0" fillId="0" borderId="3" xfId="0" applyBorder="1" applyProtection="1">
      <protection locked="0"/>
    </xf>
    <xf numFmtId="0" fontId="19" fillId="0" borderId="3" xfId="3" applyBorder="1" applyProtection="1">
      <protection locked="0"/>
    </xf>
    <xf numFmtId="0" fontId="11" fillId="0" borderId="0" xfId="0" applyFont="1" applyProtection="1">
      <protection locked="0"/>
    </xf>
    <xf numFmtId="0" fontId="12" fillId="0" borderId="0" xfId="0" applyFont="1" applyProtection="1">
      <protection locked="0"/>
    </xf>
    <xf numFmtId="0" fontId="12" fillId="0" borderId="0" xfId="0" applyFont="1" applyFill="1" applyAlignment="1">
      <alignment wrapText="1"/>
    </xf>
    <xf numFmtId="165" fontId="12" fillId="0" borderId="0" xfId="0" applyNumberFormat="1" applyFont="1" applyFill="1"/>
    <xf numFmtId="0" fontId="2" fillId="0" borderId="8" xfId="0" applyFont="1" applyFill="1" applyBorder="1" applyAlignment="1">
      <alignment wrapText="1"/>
    </xf>
    <xf numFmtId="165" fontId="2" fillId="0" borderId="8" xfId="0" applyNumberFormat="1" applyFont="1" applyFill="1" applyBorder="1"/>
    <xf numFmtId="0" fontId="16" fillId="0" borderId="7" xfId="0" applyFont="1" applyBorder="1" applyAlignment="1">
      <alignment horizontal="center"/>
    </xf>
    <xf numFmtId="0" fontId="16" fillId="0" borderId="5" xfId="0" applyFont="1" applyBorder="1" applyAlignment="1">
      <alignment horizontal="center"/>
    </xf>
    <xf numFmtId="0" fontId="16" fillId="0" borderId="4" xfId="0" applyFont="1" applyBorder="1" applyAlignment="1">
      <alignment horizontal="center"/>
    </xf>
    <xf numFmtId="0" fontId="12" fillId="0" borderId="7" xfId="0" applyFont="1" applyBorder="1" applyAlignment="1">
      <alignment horizontal="center"/>
    </xf>
    <xf numFmtId="0" fontId="12" fillId="0" borderId="4" xfId="0" applyFont="1" applyBorder="1" applyAlignment="1">
      <alignment horizontal="center"/>
    </xf>
    <xf numFmtId="0" fontId="12" fillId="0" borderId="3" xfId="0" applyFont="1" applyBorder="1" applyAlignment="1">
      <alignment horizontal="center"/>
    </xf>
    <xf numFmtId="0" fontId="15" fillId="0" borderId="5" xfId="0" applyFont="1" applyBorder="1" applyAlignment="1" applyProtection="1">
      <alignment horizontal="center"/>
      <protection locked="0"/>
    </xf>
    <xf numFmtId="0" fontId="15" fillId="0" borderId="4" xfId="0" applyFont="1" applyBorder="1" applyAlignment="1" applyProtection="1">
      <alignment horizontal="center"/>
      <protection locked="0"/>
    </xf>
    <xf numFmtId="0" fontId="16" fillId="0" borderId="3" xfId="0" applyFont="1" applyBorder="1" applyAlignment="1">
      <alignment horizontal="center"/>
    </xf>
  </cellXfs>
  <cellStyles count="4">
    <cellStyle name="Hyperlink" xfId="3" builtinId="8"/>
    <cellStyle name="Normal" xfId="0" builtinId="0"/>
    <cellStyle name="Title" xfId="1" builtinId="15"/>
    <cellStyle name="Warning Text" xfId="2" builtinId="11"/>
  </cellStyles>
  <dxfs count="6">
    <dxf>
      <fill>
        <patternFill>
          <bgColor rgb="FFFFCCCB"/>
        </patternFill>
      </fill>
    </dxf>
    <dxf>
      <fill>
        <patternFill>
          <bgColor rgb="FFFFCCCB"/>
        </patternFill>
      </fill>
    </dxf>
    <dxf>
      <fill>
        <patternFill>
          <bgColor rgb="FFFFCCCB"/>
        </patternFill>
      </fill>
    </dxf>
    <dxf>
      <fill>
        <patternFill>
          <bgColor rgb="FFFFCCCB"/>
        </patternFill>
      </fill>
    </dxf>
    <dxf>
      <fill>
        <patternFill>
          <bgColor rgb="FFFFCCCB"/>
        </patternFill>
      </fill>
    </dxf>
    <dxf>
      <font>
        <color rgb="FF9C0006"/>
      </font>
      <fill>
        <patternFill>
          <bgColor rgb="FFFFC7CE"/>
        </patternFill>
      </fill>
    </dxf>
  </dxfs>
  <tableStyles count="0" defaultTableStyle="TableStyleMedium2" defaultPivotStyle="PivotStyleLight16"/>
  <colors>
    <mruColors>
      <color rgb="FFFF7979"/>
      <color rgb="FFFFCCCB"/>
      <color rgb="FFFF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F3F55-69D7-4B7B-9760-D3C0F8B0FB09}">
  <sheetPr>
    <pageSetUpPr fitToPage="1"/>
  </sheetPr>
  <dimension ref="A1:L44"/>
  <sheetViews>
    <sheetView showGridLines="0" showRowColHeaders="0" tabSelected="1" showRuler="0" view="pageLayout" topLeftCell="A22" zoomScaleNormal="100" workbookViewId="0">
      <selection activeCell="J7" sqref="J7:K7"/>
    </sheetView>
  </sheetViews>
  <sheetFormatPr defaultRowHeight="14.4" x14ac:dyDescent="0.3"/>
  <cols>
    <col min="1" max="1" width="3" customWidth="1"/>
    <col min="2" max="2" width="12.88671875" customWidth="1"/>
    <col min="3" max="3" width="9.109375" customWidth="1"/>
    <col min="4" max="4" width="13.109375" customWidth="1"/>
    <col min="5" max="5" width="16.109375" customWidth="1"/>
    <col min="6" max="6" width="11.6640625" customWidth="1"/>
    <col min="9" max="9" width="14.6640625" customWidth="1"/>
    <col min="10" max="10" width="21.33203125" customWidth="1"/>
    <col min="11" max="11" width="37" customWidth="1"/>
    <col min="12" max="12" width="12.6640625" customWidth="1"/>
  </cols>
  <sheetData>
    <row r="1" spans="1:12" ht="31.2" x14ac:dyDescent="0.45">
      <c r="A1" s="8"/>
      <c r="B1" s="11" t="s">
        <v>51</v>
      </c>
      <c r="C1" s="12"/>
      <c r="D1" s="12"/>
      <c r="E1" s="12"/>
      <c r="F1" s="12"/>
      <c r="G1" s="12"/>
      <c r="H1" s="29"/>
      <c r="I1" s="12"/>
      <c r="J1" s="12"/>
      <c r="K1" s="12"/>
      <c r="L1" s="12"/>
    </row>
    <row r="2" spans="1:12" ht="31.2" x14ac:dyDescent="0.3">
      <c r="B2" s="13"/>
      <c r="C2" s="13"/>
      <c r="D2" s="13"/>
      <c r="E2" s="13"/>
      <c r="F2" s="13"/>
      <c r="G2" s="13"/>
      <c r="H2" s="13"/>
      <c r="I2" s="13"/>
      <c r="J2" s="13"/>
      <c r="K2" s="13"/>
      <c r="L2" s="13"/>
    </row>
    <row r="3" spans="1:12" ht="19.8" x14ac:dyDescent="0.4">
      <c r="B3" s="9" t="s">
        <v>59</v>
      </c>
      <c r="C3" s="10"/>
      <c r="D3" s="10"/>
      <c r="E3" s="10"/>
      <c r="F3" s="10"/>
      <c r="G3" s="10"/>
      <c r="H3" s="10"/>
      <c r="I3" s="10"/>
      <c r="J3" s="10"/>
      <c r="K3" s="10"/>
      <c r="L3" s="10"/>
    </row>
    <row r="4" spans="1:12" ht="19.8" x14ac:dyDescent="0.4">
      <c r="B4" s="9" t="s">
        <v>55</v>
      </c>
      <c r="C4" s="10"/>
      <c r="D4" s="10"/>
      <c r="E4" s="10"/>
      <c r="F4" s="10"/>
      <c r="G4" s="10"/>
      <c r="H4" s="10"/>
      <c r="I4" s="10"/>
      <c r="J4" s="10"/>
      <c r="K4" s="10"/>
      <c r="L4" s="10"/>
    </row>
    <row r="6" spans="1:12" ht="27.6" x14ac:dyDescent="0.35">
      <c r="B6" s="14" t="s">
        <v>0</v>
      </c>
      <c r="C6" s="34" t="s">
        <v>12</v>
      </c>
      <c r="I6" s="19" t="s">
        <v>39</v>
      </c>
      <c r="J6" s="46" t="s">
        <v>64</v>
      </c>
      <c r="K6" s="47"/>
    </row>
    <row r="7" spans="1:12" ht="44.4" thickBot="1" x14ac:dyDescent="0.4">
      <c r="B7" s="14" t="s">
        <v>2</v>
      </c>
      <c r="C7" s="35" t="s">
        <v>12</v>
      </c>
      <c r="F7" s="38" t="s">
        <v>56</v>
      </c>
      <c r="G7" s="39">
        <v>80</v>
      </c>
      <c r="I7" s="19" t="s">
        <v>40</v>
      </c>
      <c r="J7" s="46"/>
      <c r="K7" s="47"/>
    </row>
    <row r="8" spans="1:12" ht="30" thickTop="1" x14ac:dyDescent="0.35">
      <c r="F8" s="36" t="s">
        <v>57</v>
      </c>
      <c r="G8" s="37">
        <v>90</v>
      </c>
      <c r="I8" s="19" t="s">
        <v>41</v>
      </c>
      <c r="J8" s="46"/>
      <c r="K8" s="47"/>
    </row>
    <row r="9" spans="1:12" ht="18" x14ac:dyDescent="0.35">
      <c r="B9" s="7"/>
      <c r="I9" s="24" t="s">
        <v>42</v>
      </c>
      <c r="J9" s="46"/>
      <c r="K9" s="47"/>
    </row>
    <row r="10" spans="1:12" x14ac:dyDescent="0.3">
      <c r="B10" s="15" t="s">
        <v>8</v>
      </c>
      <c r="C10" s="16">
        <f ca="1">IF(Sheet2!B12,Sheet2!B9,Sheet2!B8)</f>
        <v>80</v>
      </c>
      <c r="D10" s="17" t="s">
        <v>52</v>
      </c>
      <c r="E10" s="18"/>
    </row>
    <row r="11" spans="1:12" x14ac:dyDescent="0.3">
      <c r="B11" s="15" t="s">
        <v>9</v>
      </c>
      <c r="C11" s="16">
        <v>40</v>
      </c>
      <c r="D11" s="17" t="s">
        <v>60</v>
      </c>
      <c r="E11" s="18"/>
    </row>
    <row r="12" spans="1:12" x14ac:dyDescent="0.3">
      <c r="B12" s="15" t="s">
        <v>10</v>
      </c>
      <c r="C12" s="16">
        <v>20</v>
      </c>
      <c r="D12" s="17" t="s">
        <v>53</v>
      </c>
      <c r="E12" s="18"/>
    </row>
    <row r="13" spans="1:12" x14ac:dyDescent="0.3">
      <c r="B13" s="15" t="s">
        <v>11</v>
      </c>
      <c r="C13" s="16">
        <v>10</v>
      </c>
      <c r="D13" s="17" t="s">
        <v>54</v>
      </c>
      <c r="E13" s="18"/>
    </row>
    <row r="15" spans="1:12" ht="28.8" x14ac:dyDescent="0.3">
      <c r="A15" s="19" t="s">
        <v>33</v>
      </c>
      <c r="B15" s="20" t="s">
        <v>18</v>
      </c>
      <c r="C15" s="19" t="s">
        <v>19</v>
      </c>
      <c r="D15" s="19" t="s">
        <v>20</v>
      </c>
      <c r="E15" s="19" t="s">
        <v>21</v>
      </c>
      <c r="F15" s="21" t="s">
        <v>38</v>
      </c>
      <c r="G15" s="19" t="s">
        <v>22</v>
      </c>
      <c r="H15" s="21" t="s">
        <v>32</v>
      </c>
      <c r="I15" s="19" t="s">
        <v>23</v>
      </c>
      <c r="J15" s="21" t="s">
        <v>44</v>
      </c>
      <c r="K15" s="21" t="s">
        <v>24</v>
      </c>
      <c r="L15" s="19" t="s">
        <v>25</v>
      </c>
    </row>
    <row r="16" spans="1:12" x14ac:dyDescent="0.3">
      <c r="A16" s="22">
        <v>1</v>
      </c>
      <c r="B16" s="31" t="s">
        <v>12</v>
      </c>
      <c r="C16" s="23" cm="1">
        <f t="array" ref="C16">_xlfn.IFS(B16="Select",0,B16="Player",$C$10,B16="Guest",$C$11)</f>
        <v>0</v>
      </c>
      <c r="D16" s="30"/>
      <c r="E16" s="30"/>
      <c r="F16" s="32" t="s">
        <v>12</v>
      </c>
      <c r="G16" s="32" t="s">
        <v>12</v>
      </c>
      <c r="H16" s="23" cm="1">
        <f t="array" ref="H16">_xlfn.IFS(G16="Select",0,G16="Yes",$C$12,G16="No",0)</f>
        <v>0</v>
      </c>
      <c r="I16" s="32" t="s">
        <v>12</v>
      </c>
      <c r="J16" s="33"/>
      <c r="K16" s="30"/>
      <c r="L16" s="23">
        <f>SUM(C16,H16)</f>
        <v>0</v>
      </c>
    </row>
    <row r="17" spans="1:12" x14ac:dyDescent="0.3">
      <c r="A17" s="22">
        <v>2</v>
      </c>
      <c r="B17" s="31" t="s">
        <v>12</v>
      </c>
      <c r="C17" s="23" cm="1">
        <f t="array" ref="C17">_xlfn.IFS(B17="Select",0,B17="Player",$C$10,B17="Guest",$C$11)</f>
        <v>0</v>
      </c>
      <c r="D17" s="30"/>
      <c r="E17" s="30"/>
      <c r="F17" s="32" t="s">
        <v>12</v>
      </c>
      <c r="G17" s="32" t="s">
        <v>12</v>
      </c>
      <c r="H17" s="23" cm="1">
        <f t="array" ref="H17">_xlfn.IFS(G17="Select",0,G17="Yes",$C$12,G17="No",0)</f>
        <v>0</v>
      </c>
      <c r="I17" s="32" t="s">
        <v>12</v>
      </c>
      <c r="J17" s="33"/>
      <c r="K17" s="30"/>
      <c r="L17" s="23">
        <f t="shared" ref="L17:L30" si="0">SUM(C17,H17)</f>
        <v>0</v>
      </c>
    </row>
    <row r="18" spans="1:12" x14ac:dyDescent="0.3">
      <c r="A18" s="22">
        <v>3</v>
      </c>
      <c r="B18" s="31" t="s">
        <v>12</v>
      </c>
      <c r="C18" s="23" cm="1">
        <f t="array" ref="C18">_xlfn.IFS(B18="Select",0,B18="Player",$C$10,B18="Guest",$C$11)</f>
        <v>0</v>
      </c>
      <c r="D18" s="30"/>
      <c r="E18" s="30"/>
      <c r="F18" s="32" t="s">
        <v>12</v>
      </c>
      <c r="G18" s="32" t="s">
        <v>12</v>
      </c>
      <c r="H18" s="23" cm="1">
        <f t="array" ref="H18">_xlfn.IFS(G18="Select",0,G18="Yes",$C$12,G18="No",0)</f>
        <v>0</v>
      </c>
      <c r="I18" s="32" t="s">
        <v>12</v>
      </c>
      <c r="J18" s="33"/>
      <c r="K18" s="30"/>
      <c r="L18" s="23">
        <f t="shared" si="0"/>
        <v>0</v>
      </c>
    </row>
    <row r="19" spans="1:12" x14ac:dyDescent="0.3">
      <c r="A19" s="22">
        <v>4</v>
      </c>
      <c r="B19" s="31" t="s">
        <v>12</v>
      </c>
      <c r="C19" s="23" cm="1">
        <f t="array" ref="C19">_xlfn.IFS(B19="Select",0,B19="Player",$C$10,B19="Guest",$C$11)</f>
        <v>0</v>
      </c>
      <c r="D19" s="30"/>
      <c r="E19" s="30"/>
      <c r="F19" s="32" t="s">
        <v>12</v>
      </c>
      <c r="G19" s="32" t="s">
        <v>12</v>
      </c>
      <c r="H19" s="23" cm="1">
        <f t="array" ref="H19">_xlfn.IFS(G19="Select",0,G19="Yes",$C$12,G19="No",0)</f>
        <v>0</v>
      </c>
      <c r="I19" s="32" t="s">
        <v>12</v>
      </c>
      <c r="J19" s="33"/>
      <c r="K19" s="30"/>
      <c r="L19" s="23">
        <f t="shared" si="0"/>
        <v>0</v>
      </c>
    </row>
    <row r="20" spans="1:12" x14ac:dyDescent="0.3">
      <c r="A20" s="22">
        <v>5</v>
      </c>
      <c r="B20" s="31" t="s">
        <v>12</v>
      </c>
      <c r="C20" s="23" cm="1">
        <f t="array" ref="C20">_xlfn.IFS(B20="Select",0,B20="Player",$C$10,B20="Guest",$C$11)</f>
        <v>0</v>
      </c>
      <c r="D20" s="30"/>
      <c r="E20" s="30"/>
      <c r="F20" s="32" t="s">
        <v>12</v>
      </c>
      <c r="G20" s="32" t="s">
        <v>12</v>
      </c>
      <c r="H20" s="23" cm="1">
        <f t="array" ref="H20">_xlfn.IFS(G20="Select",0,G20="Yes",$C$12,G20="No",0)</f>
        <v>0</v>
      </c>
      <c r="I20" s="32" t="s">
        <v>12</v>
      </c>
      <c r="J20" s="33"/>
      <c r="K20" s="30"/>
      <c r="L20" s="23">
        <f t="shared" si="0"/>
        <v>0</v>
      </c>
    </row>
    <row r="21" spans="1:12" x14ac:dyDescent="0.3">
      <c r="A21" s="22">
        <v>6</v>
      </c>
      <c r="B21" s="31" t="s">
        <v>12</v>
      </c>
      <c r="C21" s="23" cm="1">
        <f t="array" ref="C21">_xlfn.IFS(B21="Select",0,B21="Player",$C$10,B21="Guest",$C$11)</f>
        <v>0</v>
      </c>
      <c r="D21" s="30"/>
      <c r="E21" s="30"/>
      <c r="F21" s="32" t="s">
        <v>12</v>
      </c>
      <c r="G21" s="32" t="s">
        <v>12</v>
      </c>
      <c r="H21" s="23" cm="1">
        <f t="array" ref="H21">_xlfn.IFS(G21="Select",0,G21="Yes",$C$12,G21="No",0)</f>
        <v>0</v>
      </c>
      <c r="I21" s="32" t="s">
        <v>12</v>
      </c>
      <c r="J21" s="33"/>
      <c r="K21" s="30"/>
      <c r="L21" s="23">
        <f t="shared" si="0"/>
        <v>0</v>
      </c>
    </row>
    <row r="22" spans="1:12" x14ac:dyDescent="0.3">
      <c r="A22" s="22">
        <v>7</v>
      </c>
      <c r="B22" s="31" t="s">
        <v>12</v>
      </c>
      <c r="C22" s="23" cm="1">
        <f t="array" ref="C22">_xlfn.IFS(B22="Select",0,B22="Player",$C$10,B22="Guest",$C$11)</f>
        <v>0</v>
      </c>
      <c r="D22" s="30"/>
      <c r="E22" s="30"/>
      <c r="F22" s="32" t="s">
        <v>12</v>
      </c>
      <c r="G22" s="32" t="s">
        <v>12</v>
      </c>
      <c r="H22" s="23" cm="1">
        <f t="array" ref="H22">_xlfn.IFS(G22="Select",0,G22="Yes",$C$12,G22="No",0)</f>
        <v>0</v>
      </c>
      <c r="I22" s="32" t="s">
        <v>12</v>
      </c>
      <c r="J22" s="33"/>
      <c r="K22" s="30"/>
      <c r="L22" s="23">
        <f t="shared" si="0"/>
        <v>0</v>
      </c>
    </row>
    <row r="23" spans="1:12" x14ac:dyDescent="0.3">
      <c r="A23" s="22">
        <v>8</v>
      </c>
      <c r="B23" s="31" t="s">
        <v>12</v>
      </c>
      <c r="C23" s="23" cm="1">
        <f t="array" ref="C23">_xlfn.IFS(B23="Select",0,B23="Player",$C$10,B23="Guest",$C$11)</f>
        <v>0</v>
      </c>
      <c r="D23" s="30"/>
      <c r="E23" s="30"/>
      <c r="F23" s="32" t="s">
        <v>12</v>
      </c>
      <c r="G23" s="32" t="s">
        <v>12</v>
      </c>
      <c r="H23" s="23" cm="1">
        <f t="array" ref="H23">_xlfn.IFS(G23="Select",0,G23="Yes",$C$12,G23="No",0)</f>
        <v>0</v>
      </c>
      <c r="I23" s="32" t="s">
        <v>12</v>
      </c>
      <c r="J23" s="33"/>
      <c r="K23" s="30"/>
      <c r="L23" s="23">
        <f t="shared" si="0"/>
        <v>0</v>
      </c>
    </row>
    <row r="24" spans="1:12" x14ac:dyDescent="0.3">
      <c r="A24" s="22">
        <v>9</v>
      </c>
      <c r="B24" s="31" t="s">
        <v>12</v>
      </c>
      <c r="C24" s="23" cm="1">
        <f t="array" ref="C24">_xlfn.IFS(B24="Select",0,B24="Player",$C$10,B24="Guest",$C$11)</f>
        <v>0</v>
      </c>
      <c r="D24" s="30"/>
      <c r="E24" s="30"/>
      <c r="F24" s="32" t="s">
        <v>12</v>
      </c>
      <c r="G24" s="32" t="s">
        <v>12</v>
      </c>
      <c r="H24" s="23" cm="1">
        <f t="array" ref="H24">_xlfn.IFS(G24="Select",0,G24="Yes",$C$12,G24="No",0)</f>
        <v>0</v>
      </c>
      <c r="I24" s="32" t="s">
        <v>12</v>
      </c>
      <c r="J24" s="33"/>
      <c r="K24" s="30"/>
      <c r="L24" s="23">
        <f t="shared" si="0"/>
        <v>0</v>
      </c>
    </row>
    <row r="25" spans="1:12" x14ac:dyDescent="0.3">
      <c r="A25" s="22">
        <v>10</v>
      </c>
      <c r="B25" s="31" t="s">
        <v>12</v>
      </c>
      <c r="C25" s="23" cm="1">
        <f t="array" ref="C25">_xlfn.IFS(B25="Select",0,B25="Player",$C$10,B25="Guest",$C$11)</f>
        <v>0</v>
      </c>
      <c r="D25" s="30"/>
      <c r="E25" s="30"/>
      <c r="F25" s="32" t="s">
        <v>12</v>
      </c>
      <c r="G25" s="32" t="s">
        <v>12</v>
      </c>
      <c r="H25" s="23" cm="1">
        <f t="array" ref="H25">_xlfn.IFS(G25="Select",0,G25="Yes",$C$12,G25="No",0)</f>
        <v>0</v>
      </c>
      <c r="I25" s="32" t="s">
        <v>12</v>
      </c>
      <c r="J25" s="33"/>
      <c r="K25" s="30"/>
      <c r="L25" s="23">
        <f t="shared" si="0"/>
        <v>0</v>
      </c>
    </row>
    <row r="26" spans="1:12" x14ac:dyDescent="0.3">
      <c r="A26" s="22">
        <v>11</v>
      </c>
      <c r="B26" s="31" t="s">
        <v>12</v>
      </c>
      <c r="C26" s="23" cm="1">
        <f t="array" ref="C26">_xlfn.IFS(B26="Select",0,B26="Player",$C$10,B26="Guest",$C$11)</f>
        <v>0</v>
      </c>
      <c r="D26" s="30"/>
      <c r="E26" s="30"/>
      <c r="F26" s="32" t="s">
        <v>12</v>
      </c>
      <c r="G26" s="32" t="s">
        <v>12</v>
      </c>
      <c r="H26" s="23" cm="1">
        <f t="array" ref="H26">_xlfn.IFS(G26="Select",0,G26="Yes",$C$12,G26="No",0)</f>
        <v>0</v>
      </c>
      <c r="I26" s="32" t="s">
        <v>12</v>
      </c>
      <c r="J26" s="33"/>
      <c r="K26" s="30"/>
      <c r="L26" s="23">
        <f t="shared" si="0"/>
        <v>0</v>
      </c>
    </row>
    <row r="27" spans="1:12" x14ac:dyDescent="0.3">
      <c r="A27" s="22">
        <v>12</v>
      </c>
      <c r="B27" s="31" t="s">
        <v>12</v>
      </c>
      <c r="C27" s="23" cm="1">
        <f t="array" ref="C27">_xlfn.IFS(B27="Select",0,B27="Player",$C$10,B27="Guest",$C$11)</f>
        <v>0</v>
      </c>
      <c r="D27" s="30"/>
      <c r="E27" s="30"/>
      <c r="F27" s="32" t="s">
        <v>12</v>
      </c>
      <c r="G27" s="32" t="s">
        <v>12</v>
      </c>
      <c r="H27" s="23" cm="1">
        <f t="array" ref="H27">_xlfn.IFS(G27="Select",0,G27="Yes",$C$12,G27="No",0)</f>
        <v>0</v>
      </c>
      <c r="I27" s="32" t="s">
        <v>12</v>
      </c>
      <c r="J27" s="33"/>
      <c r="K27" s="30"/>
      <c r="L27" s="23">
        <f t="shared" si="0"/>
        <v>0</v>
      </c>
    </row>
    <row r="28" spans="1:12" x14ac:dyDescent="0.3">
      <c r="A28" s="22">
        <v>13</v>
      </c>
      <c r="B28" s="31" t="s">
        <v>12</v>
      </c>
      <c r="C28" s="23" cm="1">
        <f t="array" ref="C28">_xlfn.IFS(B28="Select",0,B28="Player",$C$10,B28="Guest",$C$11)</f>
        <v>0</v>
      </c>
      <c r="D28" s="30"/>
      <c r="E28" s="30"/>
      <c r="F28" s="32" t="s">
        <v>12</v>
      </c>
      <c r="G28" s="32" t="s">
        <v>12</v>
      </c>
      <c r="H28" s="23" cm="1">
        <f t="array" ref="H28">_xlfn.IFS(G28="Select",0,G28="Yes",$C$12,G28="No",0)</f>
        <v>0</v>
      </c>
      <c r="I28" s="32" t="s">
        <v>12</v>
      </c>
      <c r="J28" s="33"/>
      <c r="K28" s="30"/>
      <c r="L28" s="23">
        <f t="shared" si="0"/>
        <v>0</v>
      </c>
    </row>
    <row r="29" spans="1:12" x14ac:dyDescent="0.3">
      <c r="A29" s="22">
        <v>14</v>
      </c>
      <c r="B29" s="31" t="s">
        <v>12</v>
      </c>
      <c r="C29" s="23" cm="1">
        <f t="array" ref="C29">_xlfn.IFS(B29="Select",0,B29="Player",$C$10,B29="Guest",$C$11)</f>
        <v>0</v>
      </c>
      <c r="D29" s="30"/>
      <c r="E29" s="30"/>
      <c r="F29" s="32" t="s">
        <v>12</v>
      </c>
      <c r="G29" s="32" t="s">
        <v>12</v>
      </c>
      <c r="H29" s="23" cm="1">
        <f t="array" ref="H29">_xlfn.IFS(G29="Select",0,G29="Yes",$C$12,G29="No",0)</f>
        <v>0</v>
      </c>
      <c r="I29" s="32" t="s">
        <v>12</v>
      </c>
      <c r="J29" s="33"/>
      <c r="K29" s="30"/>
      <c r="L29" s="23">
        <f t="shared" si="0"/>
        <v>0</v>
      </c>
    </row>
    <row r="30" spans="1:12" x14ac:dyDescent="0.3">
      <c r="A30" s="22">
        <v>15</v>
      </c>
      <c r="B30" s="31" t="s">
        <v>12</v>
      </c>
      <c r="C30" s="23" cm="1">
        <f t="array" ref="C30">_xlfn.IFS(B30="Select",0,B30="Player",$C$10,B30="Guest",$C$11)</f>
        <v>0</v>
      </c>
      <c r="D30" s="30"/>
      <c r="E30" s="30"/>
      <c r="F30" s="32" t="s">
        <v>12</v>
      </c>
      <c r="G30" s="32" t="s">
        <v>12</v>
      </c>
      <c r="H30" s="23" cm="1">
        <f t="array" ref="H30">_xlfn.IFS(G30="Select",0,G30="Yes",$C$12,G30="No",0)</f>
        <v>0</v>
      </c>
      <c r="I30" s="32" t="s">
        <v>12</v>
      </c>
      <c r="J30" s="33"/>
      <c r="K30" s="30"/>
      <c r="L30" s="23">
        <f t="shared" si="0"/>
        <v>0</v>
      </c>
    </row>
    <row r="31" spans="1:12" x14ac:dyDescent="0.3">
      <c r="J31" s="18"/>
      <c r="K31" s="21" t="s">
        <v>34</v>
      </c>
      <c r="L31" s="23">
        <f>SUM(L16:L30)</f>
        <v>0</v>
      </c>
    </row>
    <row r="34" spans="2:12" x14ac:dyDescent="0.3">
      <c r="B34" s="28" t="s">
        <v>35</v>
      </c>
      <c r="C34" s="28"/>
      <c r="D34" s="18"/>
      <c r="E34" s="18"/>
      <c r="F34" s="18"/>
      <c r="G34" s="18"/>
      <c r="H34" s="18"/>
      <c r="I34" s="18"/>
      <c r="J34" s="18"/>
      <c r="K34" s="18"/>
    </row>
    <row r="35" spans="2:12" x14ac:dyDescent="0.3">
      <c r="B35" s="18" t="s">
        <v>58</v>
      </c>
      <c r="C35" s="18"/>
      <c r="D35" s="18"/>
      <c r="E35" s="18"/>
      <c r="F35" s="18"/>
      <c r="G35" s="18"/>
      <c r="H35" s="18"/>
      <c r="I35" s="18"/>
      <c r="J35" s="18"/>
      <c r="K35" s="18"/>
    </row>
    <row r="36" spans="2:12" x14ac:dyDescent="0.3">
      <c r="B36" s="45" t="s">
        <v>36</v>
      </c>
      <c r="C36" s="45"/>
      <c r="D36" s="40" t="s">
        <v>61</v>
      </c>
      <c r="E36" s="41"/>
      <c r="F36" s="42"/>
      <c r="G36" s="18"/>
      <c r="H36" s="18"/>
      <c r="I36" s="18"/>
      <c r="J36" s="18"/>
      <c r="K36" s="18"/>
    </row>
    <row r="37" spans="2:12" x14ac:dyDescent="0.3">
      <c r="B37" s="45" t="s">
        <v>45</v>
      </c>
      <c r="C37" s="45"/>
      <c r="D37" s="40">
        <v>40008260809</v>
      </c>
      <c r="E37" s="41"/>
      <c r="F37" s="42"/>
      <c r="G37" s="18"/>
      <c r="H37" s="18"/>
      <c r="I37" s="18"/>
      <c r="J37" s="18"/>
      <c r="K37" s="18"/>
    </row>
    <row r="38" spans="2:12" x14ac:dyDescent="0.3">
      <c r="B38" s="45" t="s">
        <v>48</v>
      </c>
      <c r="C38" s="45"/>
      <c r="D38" s="40" t="s">
        <v>46</v>
      </c>
      <c r="E38" s="41"/>
      <c r="F38" s="42"/>
      <c r="G38" s="18"/>
      <c r="H38" s="18"/>
      <c r="I38" s="18"/>
      <c r="J38" s="18"/>
      <c r="K38" s="18"/>
    </row>
    <row r="39" spans="2:12" x14ac:dyDescent="0.3">
      <c r="B39" s="45" t="s">
        <v>49</v>
      </c>
      <c r="C39" s="45"/>
      <c r="D39" s="40" t="s">
        <v>47</v>
      </c>
      <c r="E39" s="41"/>
      <c r="F39" s="42"/>
      <c r="G39" s="18"/>
      <c r="H39" s="18"/>
      <c r="I39" s="18"/>
      <c r="J39" s="18"/>
      <c r="K39" s="18"/>
    </row>
    <row r="40" spans="2:12" x14ac:dyDescent="0.3">
      <c r="B40" s="43" t="s">
        <v>50</v>
      </c>
      <c r="C40" s="44"/>
      <c r="D40" s="40" t="str">
        <f>"Eulevoto 2023 "&amp;J6</f>
        <v>Eulevoto 2023 Nosaukums</v>
      </c>
      <c r="E40" s="41"/>
      <c r="F40" s="42"/>
      <c r="G40" s="18"/>
      <c r="H40" s="18"/>
      <c r="I40" s="18"/>
      <c r="J40" s="18"/>
      <c r="K40" s="18"/>
    </row>
    <row r="41" spans="2:12" x14ac:dyDescent="0.3">
      <c r="B41" s="45" t="s">
        <v>62</v>
      </c>
      <c r="C41" s="45"/>
      <c r="D41" s="48" t="s">
        <v>63</v>
      </c>
      <c r="E41" s="48"/>
      <c r="F41" s="48"/>
      <c r="G41" s="18"/>
      <c r="H41" s="18"/>
      <c r="I41" s="18"/>
      <c r="J41" s="18"/>
      <c r="K41" s="18"/>
    </row>
    <row r="42" spans="2:12" x14ac:dyDescent="0.3">
      <c r="B42" s="25" t="s">
        <v>37</v>
      </c>
      <c r="C42" s="25"/>
      <c r="D42" s="25"/>
      <c r="E42" s="25"/>
      <c r="F42" s="25"/>
      <c r="G42" s="25"/>
      <c r="H42" s="25"/>
      <c r="I42" s="25"/>
      <c r="J42" s="25"/>
      <c r="K42" s="26"/>
      <c r="L42" s="27"/>
    </row>
    <row r="43" spans="2:12" x14ac:dyDescent="0.3">
      <c r="B43" s="25" t="s">
        <v>43</v>
      </c>
      <c r="C43" s="25"/>
      <c r="D43" s="25"/>
      <c r="E43" s="25"/>
      <c r="F43" s="25"/>
      <c r="G43" s="25"/>
      <c r="H43" s="25"/>
      <c r="I43" s="25"/>
      <c r="J43" s="25"/>
      <c r="K43" s="26"/>
      <c r="L43" s="27"/>
    </row>
    <row r="44" spans="2:12" x14ac:dyDescent="0.3">
      <c r="B44" s="18"/>
      <c r="C44" s="18"/>
      <c r="D44" s="18"/>
      <c r="E44" s="18"/>
      <c r="F44" s="18"/>
      <c r="G44" s="18"/>
      <c r="H44" s="18"/>
      <c r="I44" s="18"/>
      <c r="J44" s="18"/>
      <c r="K44" s="18"/>
    </row>
  </sheetData>
  <sheetProtection algorithmName="SHA-512" hashValue="39v2viFGCDEWxUFXqKXCbmjqP3XyEiMIsTblEjXBW2H2/cE1Jhf65XORMFW++3GJAVT3Ny5jgSbJUyXkQZ2tcA==" saltValue="515B2HVdlNuri+9Ose2k0A==" spinCount="100000" sheet="1" insertHyperlinks="0" selectLockedCells="1"/>
  <protectedRanges>
    <protectedRange sqref="K16:K30" name="Address"/>
    <protectedRange sqref="I16:I30" name="Housing"/>
    <protectedRange sqref="F16:F30" name="VegetarianorVegan"/>
    <protectedRange sqref="B16:B30" name="Players"/>
    <protectedRange sqref="C6:C7" name="LevelChoice"/>
    <protectedRange sqref="J6:K9" name="TeamName"/>
    <protectedRange sqref="D16:D30" name="FirstName"/>
    <protectedRange sqref="E16:E30" name="LastName"/>
    <protectedRange sqref="G16:G30" name="Brunch"/>
    <protectedRange sqref="J16:J30" name="EmailorPhone"/>
  </protectedRanges>
  <mergeCells count="16">
    <mergeCell ref="B41:C41"/>
    <mergeCell ref="D41:F41"/>
    <mergeCell ref="J6:K6"/>
    <mergeCell ref="J7:K7"/>
    <mergeCell ref="J8:K8"/>
    <mergeCell ref="J9:K9"/>
    <mergeCell ref="B36:C36"/>
    <mergeCell ref="D40:F40"/>
    <mergeCell ref="B40:C40"/>
    <mergeCell ref="B38:C38"/>
    <mergeCell ref="B39:C39"/>
    <mergeCell ref="D36:F36"/>
    <mergeCell ref="D37:F37"/>
    <mergeCell ref="D38:F38"/>
    <mergeCell ref="D39:F39"/>
    <mergeCell ref="B37:C37"/>
  </mergeCells>
  <conditionalFormatting sqref="A6:I9 L6:XFD9 A36:B36 A37:A1048576 A1:XFD5 B42:XFD1048576 A10:XFD35 B37:B41 G36:XFD41 D36:D41">
    <cfRule type="containsText" dxfId="5" priority="9" operator="containsText" text="Select">
      <formula>NOT(ISERROR(SEARCH("Select",A1)))</formula>
    </cfRule>
  </conditionalFormatting>
  <conditionalFormatting sqref="J6:K9">
    <cfRule type="containsBlanks" dxfId="4" priority="10">
      <formula>LEN(TRIM(J6))=0</formula>
    </cfRule>
  </conditionalFormatting>
  <conditionalFormatting sqref="D16:D30">
    <cfRule type="expression" dxfId="3" priority="4">
      <formula>AND(ISBLANK(D16),OR(B16="Player",B16="Guest"))</formula>
    </cfRule>
  </conditionalFormatting>
  <conditionalFormatting sqref="E16:E30">
    <cfRule type="expression" dxfId="2" priority="3">
      <formula>AND(ISBLANK(E16),OR(B16="Player",B16="Guest"))</formula>
    </cfRule>
  </conditionalFormatting>
  <conditionalFormatting sqref="J16:J30">
    <cfRule type="expression" dxfId="1" priority="2">
      <formula>AND(ISBLANK(J16),OR(B16="Player",B16="Guest"))</formula>
    </cfRule>
  </conditionalFormatting>
  <conditionalFormatting sqref="K16:K30">
    <cfRule type="expression" dxfId="0" priority="1">
      <formula>AND(ISBLANK(K16),OR(B16="Player",B16="Guest"))</formula>
    </cfRule>
  </conditionalFormatting>
  <pageMargins left="0" right="0" top="0" bottom="0" header="0" footer="0"/>
  <pageSetup paperSize="9" scale="75" orientation="landscape" r:id="rId1"/>
  <headerFooter>
    <oddHeader>&amp;C&amp;G</oddHeader>
    <oddFooter>&amp;C©LV</oddFooter>
  </headerFooter>
  <legacyDrawingHF r:id="rId2"/>
  <extLst>
    <ext xmlns:x14="http://schemas.microsoft.com/office/spreadsheetml/2009/9/main" uri="{CCE6A557-97BC-4b89-ADB6-D9C93CAAB3DF}">
      <x14:dataValidations xmlns:xm="http://schemas.microsoft.com/office/excel/2006/main" count="6">
        <x14:dataValidation type="list" showInputMessage="1" showErrorMessage="1" xr:uid="{1D2B1C03-C133-421D-A0FC-2F1C943B24B8}">
          <x14:formula1>
            <xm:f>Sheet2!$A$2:$A$5</xm:f>
          </x14:formula1>
          <xm:sqref>C6</xm:sqref>
        </x14:dataValidation>
        <x14:dataValidation type="list" allowBlank="1" showInputMessage="1" showErrorMessage="1" xr:uid="{D97736B2-93CE-43AD-93E6-AF2687BF6873}">
          <x14:formula1>
            <xm:f>Sheet2!$A$2:$A$5</xm:f>
          </x14:formula1>
          <xm:sqref>C7</xm:sqref>
        </x14:dataValidation>
        <x14:dataValidation type="list" allowBlank="1" showInputMessage="1" showErrorMessage="1" xr:uid="{74036E12-882A-46F1-8FF5-5DDE8DF5A990}">
          <x14:formula1>
            <xm:f>Sheet2!$C$15:$C$18</xm:f>
          </x14:formula1>
          <xm:sqref>F16:F30</xm:sqref>
        </x14:dataValidation>
        <x14:dataValidation type="list" showInputMessage="1" showErrorMessage="1" xr:uid="{2914DDDB-9055-4C13-B27A-4F9B25C5368D}">
          <x14:formula1>
            <xm:f>Sheet2!$B$15:$B$17</xm:f>
          </x14:formula1>
          <xm:sqref>G16:G30</xm:sqref>
        </x14:dataValidation>
        <x14:dataValidation type="list" allowBlank="1" showInputMessage="1" showErrorMessage="1" xr:uid="{A2826FA8-99CE-4914-B046-B288CD49A1DB}">
          <x14:formula1>
            <xm:f>Sheet2!$B$15:$B$17</xm:f>
          </x14:formula1>
          <xm:sqref>I16:I30</xm:sqref>
        </x14:dataValidation>
        <x14:dataValidation type="list" showInputMessage="1" showErrorMessage="1" xr:uid="{F8FF00B0-DC7A-40DA-A425-F86486CF4CF4}">
          <x14:formula1>
            <xm:f>Sheet2!$A$15:$A$17</xm:f>
          </x14:formula1>
          <xm:sqref>B16:B30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9C24E-A924-4B48-A131-B65FBF6ABD55}">
  <dimension ref="A1:F18"/>
  <sheetViews>
    <sheetView showGridLines="0" showRowColHeaders="0" workbookViewId="0">
      <selection activeCell="B8" sqref="B8"/>
    </sheetView>
  </sheetViews>
  <sheetFormatPr defaultRowHeight="14.4" x14ac:dyDescent="0.3"/>
  <cols>
    <col min="2" max="2" width="10.88671875" customWidth="1"/>
  </cols>
  <sheetData>
    <row r="1" spans="1:6" ht="15" thickBot="1" x14ac:dyDescent="0.35">
      <c r="A1" s="1" t="s">
        <v>3</v>
      </c>
      <c r="B1" s="1" t="s">
        <v>1</v>
      </c>
      <c r="C1" s="1" t="s">
        <v>4</v>
      </c>
      <c r="D1" s="1" t="s">
        <v>5</v>
      </c>
      <c r="F1" s="2" t="s">
        <v>7</v>
      </c>
    </row>
    <row r="2" spans="1:6" ht="15" thickBot="1" x14ac:dyDescent="0.35">
      <c r="A2" s="1" t="s">
        <v>12</v>
      </c>
      <c r="B2" s="1" t="s">
        <v>12</v>
      </c>
      <c r="C2" s="1" t="s">
        <v>12</v>
      </c>
      <c r="D2" s="1" t="s">
        <v>12</v>
      </c>
      <c r="F2" s="5"/>
    </row>
    <row r="3" spans="1:6" ht="15" thickBot="1" x14ac:dyDescent="0.35">
      <c r="A3" s="1" t="s">
        <v>1</v>
      </c>
      <c r="B3" s="1" t="s">
        <v>4</v>
      </c>
      <c r="C3" s="1" t="s">
        <v>5</v>
      </c>
      <c r="D3" s="1" t="s">
        <v>6</v>
      </c>
      <c r="F3" s="3"/>
    </row>
    <row r="4" spans="1:6" ht="15" thickBot="1" x14ac:dyDescent="0.35">
      <c r="A4" s="1" t="s">
        <v>4</v>
      </c>
      <c r="B4" s="1" t="s">
        <v>5</v>
      </c>
      <c r="C4" s="1" t="s">
        <v>6</v>
      </c>
      <c r="D4" s="1"/>
    </row>
    <row r="5" spans="1:6" ht="15" thickBot="1" x14ac:dyDescent="0.35">
      <c r="A5" s="1" t="s">
        <v>5</v>
      </c>
      <c r="B5" s="1"/>
      <c r="C5" s="1"/>
      <c r="D5" s="1"/>
    </row>
    <row r="8" spans="1:6" ht="27" x14ac:dyDescent="0.3">
      <c r="A8" s="5" t="s">
        <v>17</v>
      </c>
      <c r="B8" s="4">
        <v>90</v>
      </c>
    </row>
    <row r="9" spans="1:6" x14ac:dyDescent="0.3">
      <c r="A9" t="s">
        <v>13</v>
      </c>
      <c r="B9" s="4">
        <v>80</v>
      </c>
    </row>
    <row r="10" spans="1:6" x14ac:dyDescent="0.3">
      <c r="A10" t="s">
        <v>14</v>
      </c>
      <c r="B10" s="6">
        <f ca="1">TODAY()</f>
        <v>44869</v>
      </c>
    </row>
    <row r="11" spans="1:6" x14ac:dyDescent="0.3">
      <c r="A11" t="s">
        <v>15</v>
      </c>
      <c r="B11" s="6">
        <v>44927</v>
      </c>
    </row>
    <row r="12" spans="1:6" x14ac:dyDescent="0.3">
      <c r="A12" t="s">
        <v>16</v>
      </c>
      <c r="B12" t="b">
        <f ca="1">B11&gt;=B10</f>
        <v>1</v>
      </c>
    </row>
    <row r="15" spans="1:6" x14ac:dyDescent="0.3">
      <c r="A15" t="s">
        <v>12</v>
      </c>
      <c r="B15" t="s">
        <v>12</v>
      </c>
      <c r="C15" t="s">
        <v>12</v>
      </c>
    </row>
    <row r="16" spans="1:6" x14ac:dyDescent="0.3">
      <c r="A16" t="s">
        <v>26</v>
      </c>
      <c r="B16" t="s">
        <v>28</v>
      </c>
      <c r="C16" t="s">
        <v>31</v>
      </c>
    </row>
    <row r="17" spans="1:3" x14ac:dyDescent="0.3">
      <c r="A17" t="s">
        <v>27</v>
      </c>
      <c r="B17" t="s">
        <v>29</v>
      </c>
      <c r="C17" t="s">
        <v>30</v>
      </c>
    </row>
    <row r="18" spans="1:3" x14ac:dyDescent="0.3">
      <c r="C18" t="s">
        <v>29</v>
      </c>
    </row>
  </sheetData>
  <pageMargins left="0.7" right="0.7" top="0.75" bottom="0.75" header="0.3" footer="0.3"/>
</worksheet>
</file>

<file path=docMetadata/LabelInfo.xml><?xml version="1.0" encoding="utf-8"?>
<clbl:labelList xmlns:clbl="http://schemas.microsoft.com/office/2020/mipLabelMetadata">
  <clbl:label id="{6f3e7d20-2181-4348-af28-4cbf4a40754e}" enabled="1" method="Privileged" siteId="{fd50a0e4-c289-4266-b7ff-7d9cf5066e9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Eulevoto 2023</vt:lpstr>
      <vt:lpstr>Sheet2</vt:lpstr>
      <vt:lpstr>'Eulevoto 2023'!Print_Area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Liene Vinogradova</dc:creator>
  <cp:lastModifiedBy>Liene Vinogradova</cp:lastModifiedBy>
  <cp:lastPrinted>2022-11-02T20:40:24Z</cp:lastPrinted>
  <dcterms:created xsi:type="dcterms:W3CDTF">2022-10-24T06:55:54Z</dcterms:created>
  <dcterms:modified xsi:type="dcterms:W3CDTF">2022-11-04T19:55:17Z</dcterms:modified>
</cp:coreProperties>
</file>